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r2\КСП\2 СОГЛАШЕНИЯ\19 Юшарский сельсовет НАО\Бюджет\2021\Первоначальный бюджет\Заключение\"/>
    </mc:Choice>
  </mc:AlternateContent>
  <bookViews>
    <workbookView xWindow="120" yWindow="480" windowWidth="19440" windowHeight="11850"/>
  </bookViews>
  <sheets>
    <sheet name="Лист1" sheetId="1" r:id="rId1"/>
    <sheet name="Лист3" sheetId="3" r:id="rId2"/>
    <sheet name="Лист4" sheetId="4" r:id="rId3"/>
  </sheets>
  <calcPr calcId="162913"/>
</workbook>
</file>

<file path=xl/calcChain.xml><?xml version="1.0" encoding="utf-8"?>
<calcChain xmlns="http://schemas.openxmlformats.org/spreadsheetml/2006/main">
  <c r="C10" i="1" l="1"/>
  <c r="D7" i="1" l="1"/>
  <c r="D8" i="1" l="1"/>
  <c r="B7" i="4"/>
  <c r="C7" i="4" l="1"/>
  <c r="B5" i="3"/>
  <c r="C5" i="3"/>
  <c r="D3" i="1" l="1"/>
  <c r="D4" i="1"/>
  <c r="D5" i="1"/>
  <c r="D6" i="1"/>
  <c r="D10" i="1"/>
  <c r="D2" i="1"/>
</calcChain>
</file>

<file path=xl/sharedStrings.xml><?xml version="1.0" encoding="utf-8"?>
<sst xmlns="http://schemas.openxmlformats.org/spreadsheetml/2006/main" count="26" uniqueCount="26">
  <si>
    <t>Всего:</t>
  </si>
  <si>
    <t>Национаьная оборона</t>
  </si>
  <si>
    <t>Жилищно-коммунальное хозяйство</t>
  </si>
  <si>
    <t>Социальная политика</t>
  </si>
  <si>
    <t>01</t>
  </si>
  <si>
    <t>02</t>
  </si>
  <si>
    <t>03</t>
  </si>
  <si>
    <t>05</t>
  </si>
  <si>
    <t>Общегосударственные вопросы</t>
  </si>
  <si>
    <t>04</t>
  </si>
  <si>
    <t>Национальная экономика</t>
  </si>
  <si>
    <t>Национальная безопасность и правоохранительная деятельность</t>
  </si>
  <si>
    <t xml:space="preserve">Доходы </t>
  </si>
  <si>
    <t>Дефицит</t>
  </si>
  <si>
    <t>Расходы</t>
  </si>
  <si>
    <t>безвозмездные поступления</t>
  </si>
  <si>
    <t>налоговые доходы</t>
  </si>
  <si>
    <t>неналоговые</t>
  </si>
  <si>
    <t>Проект</t>
  </si>
  <si>
    <t>10</t>
  </si>
  <si>
    <t>уточненный план на 2017год</t>
  </si>
  <si>
    <t>проект бюджета на 2018 год</t>
  </si>
  <si>
    <t>07</t>
  </si>
  <si>
    <t>Образование</t>
  </si>
  <si>
    <t>уточненный план на 2020 год</t>
  </si>
  <si>
    <t>проект бюджета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</si>
</sst>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%"/>
    <numFmt numFmtId="166" formatCode="_-* #,##0.0_р_._-;\-* #,##0.0_р_._-;_-* &quot;-&quot;??_р_._-;_-@_-"/>
    <numFmt numFmtId="167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165" fontId="0" fillId="0" borderId="0" xfId="0" applyNumberFormat="1"/>
    <xf numFmtId="49" fontId="1" fillId="0" borderId="0" xfId="0" applyNumberFormat="1" applyFont="1"/>
    <xf numFmtId="49" fontId="1" fillId="0" borderId="1" xfId="0" applyNumberFormat="1" applyFont="1" applyBorder="1"/>
    <xf numFmtId="0" fontId="0" fillId="0" borderId="1" xfId="0" applyBorder="1"/>
    <xf numFmtId="165" fontId="0" fillId="0" borderId="1" xfId="0" applyNumberFormat="1" applyBorder="1"/>
    <xf numFmtId="49" fontId="1" fillId="0" borderId="0" xfId="0" applyNumberFormat="1" applyFont="1" applyBorder="1"/>
    <xf numFmtId="0" fontId="0" fillId="0" borderId="0" xfId="0" applyBorder="1"/>
    <xf numFmtId="165" fontId="0" fillId="0" borderId="0" xfId="0" applyNumberFormat="1" applyBorder="1"/>
    <xf numFmtId="0" fontId="0" fillId="0" borderId="1" xfId="0" applyBorder="1" applyAlignment="1">
      <alignment wrapText="1"/>
    </xf>
    <xf numFmtId="0" fontId="3" fillId="0" borderId="0" xfId="0" applyFont="1"/>
    <xf numFmtId="166" fontId="3" fillId="0" borderId="0" xfId="1" applyNumberFormat="1" applyFont="1"/>
    <xf numFmtId="167" fontId="0" fillId="2" borderId="1" xfId="0" applyNumberFormat="1" applyFill="1" applyBorder="1"/>
    <xf numFmtId="167" fontId="0" fillId="2" borderId="0" xfId="0" applyNumberFormat="1" applyFill="1"/>
    <xf numFmtId="167" fontId="0" fillId="0" borderId="1" xfId="0" applyNumberForma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407537660417333"/>
          <c:y val="0.23930811400868471"/>
          <c:w val="0.53608584315088514"/>
          <c:h val="0.51119835985600326"/>
        </c:manualLayout>
      </c:layout>
      <c:pie3DChart>
        <c:varyColors val="1"/>
        <c:ser>
          <c:idx val="0"/>
          <c:order val="0"/>
          <c:explosion val="12"/>
          <c:dLbls>
            <c:dLbl>
              <c:idx val="0"/>
              <c:layout>
                <c:manualLayout>
                  <c:x val="0.12384426837262442"/>
                  <c:y val="2.20029377061812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AE-4947-9811-4D104BCB0AEB}"/>
                </c:ext>
              </c:extLst>
            </c:dLbl>
            <c:dLbl>
              <c:idx val="1"/>
              <c:layout>
                <c:manualLayout>
                  <c:x val="-1.0344024723872367E-2"/>
                  <c:y val="0.315960734266014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AE-4947-9811-4D104BCB0AEB}"/>
                </c:ext>
              </c:extLst>
            </c:dLbl>
            <c:dLbl>
              <c:idx val="2"/>
              <c:layout>
                <c:manualLayout>
                  <c:x val="0.12011807288617565"/>
                  <c:y val="-4.15613185966433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AE-4947-9811-4D104BCB0AEB}"/>
                </c:ext>
              </c:extLst>
            </c:dLbl>
            <c:dLbl>
              <c:idx val="3"/>
              <c:layout>
                <c:manualLayout>
                  <c:x val="7.669998716996565E-2"/>
                  <c:y val="0.1817717739411013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AE-4947-9811-4D104BCB0AEB}"/>
                </c:ext>
              </c:extLst>
            </c:dLbl>
            <c:dLbl>
              <c:idx val="4"/>
              <c:layout>
                <c:manualLayout>
                  <c:x val="-7.1766518973975138E-2"/>
                  <c:y val="-2.312921893937644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AE-4947-9811-4D104BCB0AEB}"/>
                </c:ext>
              </c:extLst>
            </c:dLbl>
            <c:dLbl>
              <c:idx val="5"/>
              <c:layout>
                <c:manualLayout>
                  <c:x val="0.1006171825549322"/>
                  <c:y val="-0.1047528233282766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AE-4947-9811-4D104BCB0AEB}"/>
                </c:ext>
              </c:extLst>
            </c:dLbl>
            <c:dLbl>
              <c:idx val="6"/>
              <c:layout>
                <c:manualLayout>
                  <c:x val="0.30766475699274964"/>
                  <c:y val="-5.48037917278688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AE-4947-9811-4D104BCB0A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Лист1!$B$2:$B$8</c:f>
              <c:strCache>
                <c:ptCount val="7"/>
                <c:pt idx="0">
                  <c:v>Общегосударственные вопросы</c:v>
                </c:pt>
                <c:pt idx="1">
                  <c:v>Национаьная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Образование</c:v>
                </c:pt>
                <c:pt idx="6">
                  <c:v>Социальная политика</c:v>
                </c:pt>
              </c:strCache>
            </c:strRef>
          </c:cat>
          <c:val>
            <c:numRef>
              <c:f>Лист1!$C$2:$C$8</c:f>
              <c:numCache>
                <c:formatCode>#\ ##0.0</c:formatCode>
                <c:ptCount val="7"/>
                <c:pt idx="0">
                  <c:v>14771.4</c:v>
                </c:pt>
                <c:pt idx="1">
                  <c:v>111</c:v>
                </c:pt>
                <c:pt idx="2">
                  <c:v>191.8</c:v>
                </c:pt>
                <c:pt idx="3">
                  <c:v>1954.9</c:v>
                </c:pt>
                <c:pt idx="4">
                  <c:v>30333.200000000001</c:v>
                </c:pt>
                <c:pt idx="5">
                  <c:v>50</c:v>
                </c:pt>
                <c:pt idx="6">
                  <c:v>1141.3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AE-4947-9811-4D104BCB0AE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ln>
          <a:solidFill>
            <a:srgbClr val="4F81BD"/>
          </a:solidFill>
        </a:ln>
      </c:spPr>
    </c:sideWall>
    <c:backWall>
      <c:thickness val="0"/>
      <c:spPr>
        <a:ln>
          <a:solidFill>
            <a:srgbClr val="4F81BD"/>
          </a:solidFill>
        </a:ln>
      </c:spPr>
    </c:backWall>
    <c:plotArea>
      <c:layout>
        <c:manualLayout>
          <c:layoutTarget val="inner"/>
          <c:xMode val="edge"/>
          <c:yMode val="edge"/>
          <c:x val="0.14158075601374567"/>
          <c:y val="3.8283941780004833E-2"/>
          <c:w val="0.70782242425882436"/>
          <c:h val="0.914514776562020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Лист3!$B$2</c:f>
              <c:strCache>
                <c:ptCount val="1"/>
                <c:pt idx="0">
                  <c:v>уточненный план на 2020 год</c:v>
                </c:pt>
              </c:strCache>
            </c:strRef>
          </c:tx>
          <c:spPr>
            <a:solidFill>
              <a:srgbClr val="1F497D">
                <a:lumMod val="60000"/>
                <a:lumOff val="40000"/>
                <a:alpha val="83000"/>
              </a:srgbClr>
            </a:solidFill>
            <a:effectLst>
              <a:innerShdw blurRad="63500" dist="50800" dir="135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 prstMaterial="flat">
              <a:bevelT/>
            </a:sp3d>
          </c:spPr>
          <c:invertIfNegative val="0"/>
          <c:dLbls>
            <c:dLbl>
              <c:idx val="0"/>
              <c:layout>
                <c:manualLayout>
                  <c:x val="1.3222013914927305E-2"/>
                  <c:y val="-1.1494171845094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C90-4A07-9587-948F41EE42F4}"/>
                </c:ext>
              </c:extLst>
            </c:dLbl>
            <c:dLbl>
              <c:idx val="1"/>
              <c:layout>
                <c:manualLayout>
                  <c:x val="-4.9528808898887675E-3"/>
                  <c:y val="-5.0992893623899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90-4A07-9587-948F41EE42F4}"/>
                </c:ext>
              </c:extLst>
            </c:dLbl>
            <c:dLbl>
              <c:idx val="2"/>
              <c:layout>
                <c:manualLayout>
                  <c:x val="1.693105028538101E-2"/>
                  <c:y val="0.11896747321072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90-4A07-9587-948F41EE42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Лист3!$A$3:$A$5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</c:v>
                </c:pt>
              </c:strCache>
            </c:strRef>
          </c:cat>
          <c:val>
            <c:numRef>
              <c:f>Лист3!$B$3:$B$5</c:f>
              <c:numCache>
                <c:formatCode>_-* #\ ##0.0_р_._-;\-* #\ ##0.0_р_._-;_-* "-"??_р_._-;_-@_-</c:formatCode>
                <c:ptCount val="3"/>
                <c:pt idx="0">
                  <c:v>62269.2</c:v>
                </c:pt>
                <c:pt idx="1">
                  <c:v>63878.400000000001</c:v>
                </c:pt>
                <c:pt idx="2">
                  <c:v>-1609.2000000000044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90-4A07-9587-948F41EE42F4}"/>
            </c:ext>
          </c:extLst>
        </c:ser>
        <c:ser>
          <c:idx val="1"/>
          <c:order val="1"/>
          <c:tx>
            <c:strRef>
              <c:f>Лист3!$C$2</c:f>
              <c:strCache>
                <c:ptCount val="1"/>
                <c:pt idx="0">
                  <c:v>проект бюджета на 2021 год</c:v>
                </c:pt>
              </c:strCache>
            </c:strRef>
          </c:tx>
          <c:spPr>
            <a:solidFill>
              <a:srgbClr val="92D050">
                <a:alpha val="84000"/>
              </a:srgbClr>
            </a:solidFill>
            <a:scene3d>
              <a:camera prst="orthographicFront"/>
              <a:lightRig rig="threePt" dir="t"/>
            </a:scene3d>
            <a:sp3d prstMaterial="flat">
              <a:bevelT/>
            </a:sp3d>
          </c:spPr>
          <c:invertIfNegative val="0"/>
          <c:dLbls>
            <c:dLbl>
              <c:idx val="0"/>
              <c:layout>
                <c:manualLayout>
                  <c:x val="2.5200458190148871E-2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90-4A07-9587-948F41EE42F4}"/>
                </c:ext>
              </c:extLst>
            </c:dLbl>
            <c:dLbl>
              <c:idx val="1"/>
              <c:layout>
                <c:manualLayout>
                  <c:x val="1.459667541557306E-2"/>
                  <c:y val="-3.8313906150316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90-4A07-9587-948F41EE42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Лист3!$A$3:$A$5</c:f>
              <c:strCache>
                <c:ptCount val="3"/>
                <c:pt idx="0">
                  <c:v>Доходы </c:v>
                </c:pt>
                <c:pt idx="1">
                  <c:v>Расходы</c:v>
                </c:pt>
                <c:pt idx="2">
                  <c:v>Дефицит</c:v>
                </c:pt>
              </c:strCache>
            </c:strRef>
          </c:cat>
          <c:val>
            <c:numRef>
              <c:f>Лист3!$C$3:$C$5</c:f>
              <c:numCache>
                <c:formatCode>_-* #\ ##0.0_р_._-;\-* #\ ##0.0_р_._-;_-* "-"??_р_._-;_-@_-</c:formatCode>
                <c:ptCount val="3"/>
                <c:pt idx="0">
                  <c:v>48553.599999999999</c:v>
                </c:pt>
                <c:pt idx="1">
                  <c:v>48553.599999999999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90-4A07-9587-948F41EE4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343040"/>
        <c:axId val="82344576"/>
        <c:axId val="0"/>
      </c:bar3DChart>
      <c:catAx>
        <c:axId val="8234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344576"/>
        <c:crosses val="autoZero"/>
        <c:auto val="1"/>
        <c:lblAlgn val="ctr"/>
        <c:lblOffset val="100"/>
        <c:noMultiLvlLbl val="0"/>
      </c:catAx>
      <c:valAx>
        <c:axId val="82344576"/>
        <c:scaling>
          <c:orientation val="minMax"/>
        </c:scaling>
        <c:delete val="0"/>
        <c:axPos val="l"/>
        <c:majorGridlines/>
        <c:numFmt formatCode="_-* #\ ##0.0_р_._-;\-* #\ ##0.0_р_._-;_-* &quot;-&quot;??_р_._-;_-@_-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2343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590809482148144"/>
          <c:y val="2.7010061242344709E-2"/>
          <c:w val="0.13742515518893492"/>
          <c:h val="0.83949839603383014"/>
        </c:manualLayout>
      </c:layout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solidFill>
            <a:srgbClr val="4F81BD"/>
          </a:solidFill>
        </a:ln>
      </c:spPr>
    </c:sideWall>
    <c:backWall>
      <c:thickness val="0"/>
      <c:spPr>
        <a:noFill/>
        <a:ln>
          <a:solidFill>
            <a:srgbClr val="4F81BD"/>
          </a:solidFill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Лист4!$B$3</c:f>
              <c:strCache>
                <c:ptCount val="1"/>
                <c:pt idx="0">
                  <c:v>уточненный план на 2017год</c:v>
                </c:pt>
              </c:strCache>
            </c:strRef>
          </c:tx>
          <c:spPr>
            <a:solidFill>
              <a:srgbClr val="92D050">
                <a:alpha val="93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3.0651340996168605E-2"/>
                  <c:y val="-9.2592592592592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D9-4BDF-A531-A8FCABE28DC1}"/>
                </c:ext>
              </c:extLst>
            </c:dLbl>
            <c:dLbl>
              <c:idx val="1"/>
              <c:layout>
                <c:manualLayout>
                  <c:x val="2.8097062579821228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D9-4BDF-A531-A8FCABE28DC1}"/>
                </c:ext>
              </c:extLst>
            </c:dLbl>
            <c:dLbl>
              <c:idx val="2"/>
              <c:layout>
                <c:manualLayout>
                  <c:x val="1.5325670498084303E-2"/>
                  <c:y val="-9.2592592592592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9-4BDF-A531-A8FCABE28D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Лист4!$A$4:$A$6</c:f>
              <c:strCache>
                <c:ptCount val="3"/>
                <c:pt idx="0">
                  <c:v>налоговые доходы</c:v>
                </c:pt>
                <c:pt idx="1">
                  <c:v>неналоговые</c:v>
                </c:pt>
                <c:pt idx="2">
                  <c:v>безвозмездные поступления</c:v>
                </c:pt>
              </c:strCache>
            </c:strRef>
          </c:cat>
          <c:val>
            <c:numRef>
              <c:f>Лист4!$B$4:$B$6</c:f>
              <c:numCache>
                <c:formatCode>_-* #\ ##0.0_р_._-;\-* #\ ##0.0_р_._-;_-* "-"??_р_._-;_-@_-</c:formatCode>
                <c:ptCount val="3"/>
                <c:pt idx="0">
                  <c:v>989</c:v>
                </c:pt>
                <c:pt idx="1">
                  <c:v>194.5</c:v>
                </c:pt>
                <c:pt idx="2">
                  <c:v>15612.2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D9-4BDF-A531-A8FCABE28DC1}"/>
            </c:ext>
          </c:extLst>
        </c:ser>
        <c:ser>
          <c:idx val="1"/>
          <c:order val="1"/>
          <c:tx>
            <c:strRef>
              <c:f>Лист4!$C$3</c:f>
              <c:strCache>
                <c:ptCount val="1"/>
                <c:pt idx="0">
                  <c:v>проект бюджета на 2018 год</c:v>
                </c:pt>
              </c:strCache>
            </c:strRef>
          </c:tx>
          <c:spPr>
            <a:solidFill>
              <a:srgbClr val="1F497D">
                <a:lumMod val="60000"/>
                <a:lumOff val="40000"/>
                <a:alpha val="87000"/>
              </a:srgb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3.065073762331437E-2"/>
                  <c:y val="-9.25925925925927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D9-4BDF-A531-A8FCABE28DC1}"/>
                </c:ext>
              </c:extLst>
            </c:dLbl>
            <c:dLbl>
              <c:idx val="1"/>
              <c:layout>
                <c:manualLayout>
                  <c:x val="3.0651340996168605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D9-4BDF-A531-A8FCABE28DC1}"/>
                </c:ext>
              </c:extLst>
            </c:dLbl>
            <c:dLbl>
              <c:idx val="2"/>
              <c:layout>
                <c:manualLayout>
                  <c:x val="3.575989782886339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D9-4BDF-A531-A8FCABE28D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Лист4!$A$4:$A$6</c:f>
              <c:strCache>
                <c:ptCount val="3"/>
                <c:pt idx="0">
                  <c:v>налоговые доходы</c:v>
                </c:pt>
                <c:pt idx="1">
                  <c:v>неналоговые</c:v>
                </c:pt>
                <c:pt idx="2">
                  <c:v>безвозмездные поступления</c:v>
                </c:pt>
              </c:strCache>
            </c:strRef>
          </c:cat>
          <c:val>
            <c:numRef>
              <c:f>Лист4!$C$4:$C$6</c:f>
              <c:numCache>
                <c:formatCode>_-* #\ ##0.0_р_._-;\-* #\ ##0.0_р_._-;_-* "-"??_р_._-;_-@_-</c:formatCode>
                <c:ptCount val="3"/>
                <c:pt idx="0">
                  <c:v>986.4</c:v>
                </c:pt>
                <c:pt idx="1">
                  <c:v>190.8</c:v>
                </c:pt>
                <c:pt idx="2">
                  <c:v>14746.1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D9-4BDF-A531-A8FCABE28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28205824"/>
        <c:axId val="28207360"/>
        <c:axId val="0"/>
      </c:bar3DChart>
      <c:catAx>
        <c:axId val="28205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8207360"/>
        <c:crosses val="autoZero"/>
        <c:auto val="1"/>
        <c:lblAlgn val="ctr"/>
        <c:lblOffset val="100"/>
        <c:noMultiLvlLbl val="0"/>
      </c:catAx>
      <c:valAx>
        <c:axId val="28207360"/>
        <c:scaling>
          <c:orientation val="minMax"/>
        </c:scaling>
        <c:delete val="0"/>
        <c:axPos val="l"/>
        <c:majorGridlines/>
        <c:numFmt formatCode="_-* #\ ##0.0_р_._-;\-* #\ ##0.0_р_._-;_-* &quot;-&quot;??_р_.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28205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371474</xdr:colOff>
      <xdr:row>10</xdr:row>
      <xdr:rowOff>171449</xdr:rowOff>
    </xdr:from>
    <xdr:to>
      <xdr:col>15</xdr:col>
      <xdr:colOff>228600</xdr:colOff>
      <xdr:row>24</xdr:row>
      <xdr:rowOff>47624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7</xdr:row>
      <xdr:rowOff>171449</xdr:rowOff>
    </xdr:from>
    <xdr:to>
      <xdr:col>10</xdr:col>
      <xdr:colOff>295275</xdr:colOff>
      <xdr:row>28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1704975</xdr:colOff>
      <xdr:row>9</xdr:row>
      <xdr:rowOff>161925</xdr:rowOff>
    </xdr:from>
    <xdr:to>
      <xdr:col>8</xdr:col>
      <xdr:colOff>171450</xdr:colOff>
      <xdr:row>24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C10" sqref="C10"/>
    </sheetView>
  </sheetViews>
  <sheetFormatPr defaultRowHeight="18.75" x14ac:dyDescent="0.3"/>
  <cols>
    <col min="1" max="1" width="4.42578125" style="2" customWidth="1"/>
    <col min="2" max="2" width="37.5703125" customWidth="1"/>
    <col min="4" max="4" width="9.140625" style="1"/>
  </cols>
  <sheetData>
    <row r="1" spans="1:4" x14ac:dyDescent="0.3">
      <c r="C1" t="s">
        <v>18</v>
      </c>
    </row>
    <row r="2" spans="1:4" x14ac:dyDescent="0.3">
      <c r="A2" s="3" t="s">
        <v>4</v>
      </c>
      <c r="B2" s="4" t="s">
        <v>8</v>
      </c>
      <c r="C2" s="12">
        <v>14771.4</v>
      </c>
      <c r="D2" s="5">
        <f>C2/C10</f>
        <v>0.30422872866275619</v>
      </c>
    </row>
    <row r="3" spans="1:4" x14ac:dyDescent="0.3">
      <c r="A3" s="3" t="s">
        <v>5</v>
      </c>
      <c r="B3" s="4" t="s">
        <v>1</v>
      </c>
      <c r="C3" s="12">
        <v>111</v>
      </c>
      <c r="D3" s="5">
        <f>C3/C10</f>
        <v>2.2861332630330191E-3</v>
      </c>
    </row>
    <row r="4" spans="1:4" ht="30.75" x14ac:dyDescent="0.3">
      <c r="A4" s="3" t="s">
        <v>6</v>
      </c>
      <c r="B4" s="9" t="s">
        <v>11</v>
      </c>
      <c r="C4" s="13">
        <v>191.8</v>
      </c>
      <c r="D4" s="5">
        <f>C4/C10</f>
        <v>3.9502735121597571E-3</v>
      </c>
    </row>
    <row r="5" spans="1:4" x14ac:dyDescent="0.3">
      <c r="A5" s="3" t="s">
        <v>9</v>
      </c>
      <c r="B5" s="4" t="s">
        <v>10</v>
      </c>
      <c r="C5" s="12">
        <v>1954.9</v>
      </c>
      <c r="D5" s="5">
        <f>C5/C10</f>
        <v>4.026271996309233E-2</v>
      </c>
    </row>
    <row r="6" spans="1:4" x14ac:dyDescent="0.3">
      <c r="A6" s="3" t="s">
        <v>7</v>
      </c>
      <c r="B6" s="4" t="s">
        <v>2</v>
      </c>
      <c r="C6" s="12">
        <v>30333.200000000001</v>
      </c>
      <c r="D6" s="5">
        <f>C6/C10</f>
        <v>0.62473637382192049</v>
      </c>
    </row>
    <row r="7" spans="1:4" x14ac:dyDescent="0.3">
      <c r="A7" s="3" t="s">
        <v>22</v>
      </c>
      <c r="B7" s="4" t="s">
        <v>23</v>
      </c>
      <c r="C7" s="12">
        <v>50</v>
      </c>
      <c r="D7" s="5">
        <f>C7/C10</f>
        <v>1.0297897581229814E-3</v>
      </c>
    </row>
    <row r="8" spans="1:4" x14ac:dyDescent="0.3">
      <c r="A8" s="3" t="s">
        <v>19</v>
      </c>
      <c r="B8" s="4" t="s">
        <v>3</v>
      </c>
      <c r="C8" s="12">
        <v>1141.3</v>
      </c>
      <c r="D8" s="5">
        <f>C8/C10</f>
        <v>2.3505981018915174E-2</v>
      </c>
    </row>
    <row r="9" spans="1:4" ht="19.5" hidden="1" customHeight="1" x14ac:dyDescent="0.3">
      <c r="A9" s="3"/>
      <c r="B9" s="4"/>
      <c r="C9" s="12"/>
      <c r="D9" s="5"/>
    </row>
    <row r="10" spans="1:4" x14ac:dyDescent="0.3">
      <c r="A10" s="3"/>
      <c r="B10" s="4" t="s">
        <v>0</v>
      </c>
      <c r="C10" s="14">
        <f>SUM(C2:C9)</f>
        <v>48553.600000000006</v>
      </c>
      <c r="D10" s="5">
        <f>C10/C10</f>
        <v>1</v>
      </c>
    </row>
    <row r="11" spans="1:4" x14ac:dyDescent="0.3">
      <c r="A11" s="6"/>
      <c r="B11" s="7"/>
      <c r="C11" s="7"/>
      <c r="D11" s="8"/>
    </row>
    <row r="12" spans="1:4" x14ac:dyDescent="0.3">
      <c r="A12" s="6"/>
      <c r="B12" s="7"/>
      <c r="C12" s="7"/>
      <c r="D12" s="8"/>
    </row>
    <row r="13" spans="1:4" x14ac:dyDescent="0.3">
      <c r="A13" s="6"/>
      <c r="B13" s="7"/>
      <c r="C13" s="7"/>
      <c r="D13" s="8"/>
    </row>
    <row r="14" spans="1:4" x14ac:dyDescent="0.3">
      <c r="A14" s="6"/>
      <c r="B14" s="7"/>
      <c r="C14" s="7"/>
      <c r="D14" s="8"/>
    </row>
    <row r="15" spans="1:4" x14ac:dyDescent="0.3">
      <c r="A15" s="6"/>
      <c r="B15" s="7"/>
      <c r="C15" s="7"/>
      <c r="D15" s="8"/>
    </row>
    <row r="16" spans="1:4" x14ac:dyDescent="0.3">
      <c r="A16" s="6"/>
      <c r="B16" s="7"/>
      <c r="C16" s="7"/>
      <c r="D16" s="8"/>
    </row>
    <row r="17" spans="1:4" x14ac:dyDescent="0.3">
      <c r="A17" s="6"/>
      <c r="B17" s="7"/>
      <c r="C17" s="7"/>
      <c r="D17" s="8"/>
    </row>
    <row r="18" spans="1:4" x14ac:dyDescent="0.3">
      <c r="A18" s="6"/>
      <c r="B18" s="7"/>
      <c r="C18" s="7"/>
      <c r="D18" s="8"/>
    </row>
    <row r="19" spans="1:4" x14ac:dyDescent="0.3">
      <c r="A19" s="6"/>
      <c r="B19" s="7"/>
      <c r="C19" s="7"/>
      <c r="D19" s="8"/>
    </row>
    <row r="20" spans="1:4" x14ac:dyDescent="0.3">
      <c r="A20" s="6"/>
      <c r="B20" s="7"/>
      <c r="C20" s="7"/>
      <c r="D20" s="8"/>
    </row>
    <row r="23" spans="1:4" ht="15" x14ac:dyDescent="0.25">
      <c r="A23"/>
      <c r="D23"/>
    </row>
    <row r="24" spans="1:4" ht="15" x14ac:dyDescent="0.25">
      <c r="A24"/>
      <c r="D24"/>
    </row>
    <row r="25" spans="1:4" ht="15" x14ac:dyDescent="0.25">
      <c r="A25"/>
      <c r="D25"/>
    </row>
    <row r="26" spans="1:4" ht="15" x14ac:dyDescent="0.25">
      <c r="A26"/>
      <c r="D26"/>
    </row>
    <row r="27" spans="1:4" ht="15" x14ac:dyDescent="0.25">
      <c r="A27"/>
      <c r="D27"/>
    </row>
    <row r="28" spans="1:4" ht="15" x14ac:dyDescent="0.25">
      <c r="A28"/>
      <c r="D28"/>
    </row>
    <row r="29" spans="1:4" ht="15" x14ac:dyDescent="0.25">
      <c r="A29"/>
      <c r="D29"/>
    </row>
    <row r="30" spans="1:4" ht="15" x14ac:dyDescent="0.25">
      <c r="A30"/>
      <c r="D30"/>
    </row>
    <row r="31" spans="1:4" ht="15" x14ac:dyDescent="0.25">
      <c r="A31"/>
      <c r="D31"/>
    </row>
    <row r="32" spans="1:4" ht="15" x14ac:dyDescent="0.25">
      <c r="A32"/>
      <c r="D32"/>
    </row>
    <row r="33" spans="1:4" ht="15" x14ac:dyDescent="0.25">
      <c r="A33"/>
      <c r="D33"/>
    </row>
    <row r="34" spans="1:4" ht="15" x14ac:dyDescent="0.25">
      <c r="A34"/>
      <c r="D3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workbookViewId="0">
      <selection activeCell="A10" sqref="A10"/>
    </sheetView>
  </sheetViews>
  <sheetFormatPr defaultRowHeight="15" x14ac:dyDescent="0.25"/>
  <cols>
    <col min="1" max="1" width="13.28515625" customWidth="1"/>
    <col min="2" max="3" width="12.140625" bestFit="1" customWidth="1"/>
  </cols>
  <sheetData>
    <row r="2" spans="1:3" ht="45" x14ac:dyDescent="0.25">
      <c r="A2" s="10"/>
      <c r="B2" s="15" t="s">
        <v>24</v>
      </c>
      <c r="C2" s="15" t="s">
        <v>25</v>
      </c>
    </row>
    <row r="3" spans="1:3" x14ac:dyDescent="0.25">
      <c r="A3" s="10" t="s">
        <v>12</v>
      </c>
      <c r="B3" s="11">
        <v>62269.2</v>
      </c>
      <c r="C3" s="11">
        <v>48553.599999999999</v>
      </c>
    </row>
    <row r="4" spans="1:3" x14ac:dyDescent="0.25">
      <c r="A4" s="10" t="s">
        <v>14</v>
      </c>
      <c r="B4" s="11">
        <v>63878.400000000001</v>
      </c>
      <c r="C4" s="11">
        <v>48553.599999999999</v>
      </c>
    </row>
    <row r="5" spans="1:3" x14ac:dyDescent="0.25">
      <c r="A5" s="10" t="s">
        <v>13</v>
      </c>
      <c r="B5" s="11">
        <f>B3-B4</f>
        <v>-1609.2000000000044</v>
      </c>
      <c r="C5" s="11">
        <f>C3-C4</f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C7" sqref="C7"/>
    </sheetView>
  </sheetViews>
  <sheetFormatPr defaultRowHeight="15" x14ac:dyDescent="0.25"/>
  <cols>
    <col min="1" max="1" width="29" style="10" customWidth="1"/>
    <col min="2" max="3" width="11.42578125" style="10" customWidth="1"/>
    <col min="4" max="16384" width="9.140625" style="10"/>
  </cols>
  <sheetData>
    <row r="3" spans="1:3" ht="45" x14ac:dyDescent="0.25">
      <c r="B3" s="16" t="s">
        <v>20</v>
      </c>
      <c r="C3" s="16" t="s">
        <v>21</v>
      </c>
    </row>
    <row r="4" spans="1:3" x14ac:dyDescent="0.25">
      <c r="A4" s="10" t="s">
        <v>16</v>
      </c>
      <c r="B4" s="11">
        <v>989</v>
      </c>
      <c r="C4" s="11">
        <v>986.4</v>
      </c>
    </row>
    <row r="5" spans="1:3" x14ac:dyDescent="0.25">
      <c r="A5" s="10" t="s">
        <v>17</v>
      </c>
      <c r="B5" s="11">
        <v>194.5</v>
      </c>
      <c r="C5" s="11">
        <v>190.8</v>
      </c>
    </row>
    <row r="6" spans="1:3" x14ac:dyDescent="0.25">
      <c r="A6" s="10" t="s">
        <v>15</v>
      </c>
      <c r="B6" s="11">
        <v>15612.2</v>
      </c>
      <c r="C6" s="11">
        <v>14746.1</v>
      </c>
    </row>
    <row r="7" spans="1:3" x14ac:dyDescent="0.25">
      <c r="B7" s="11">
        <f>SUM(B4:B6)</f>
        <v>16795.7</v>
      </c>
      <c r="C7" s="11">
        <f>SUM(C4:C6)</f>
        <v>15923.300000000001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osmolovskayaev</dc:creator>
  <cp:lastModifiedBy>Егорова Лилия Викторовна</cp:lastModifiedBy>
  <dcterms:created xsi:type="dcterms:W3CDTF">2012-09-11T12:29:27Z</dcterms:created>
  <dcterms:modified xsi:type="dcterms:W3CDTF">2020-12-02T14:10:02Z</dcterms:modified>
</cp:coreProperties>
</file>